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5940" windowWidth="28830" windowHeight="5985" firstSheet="3" activeTab="5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<sst xmlns="http://schemas.openxmlformats.org/spreadsheetml/2006/main" count="420" uniqueCount="152">
  <si>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</si>
  <si>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</si>
  <si>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</si>
  <si>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</si>
  <si>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</si>
  <si>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</si>
  <si>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</si>
  <si>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</si>
  <si>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</si>
  <si>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</si>
  <si>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</si>
  <si>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</si>
  <si>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</si>
  <si>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</si>
  <si>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</si>
  <si>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</si>
  <si>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</si>
  <si>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</si>
  <si>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</si>
  <si>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</si>
  <si>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</si>
  <si>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</si>
  <si>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</si>
  <si>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</si>
  <si>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</si>
  <si>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</si>
  <si>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</si>
  <si>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</si>
  <si>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</si>
  <si>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</si>
  <si>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</si>
  <si>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</si>
  <si>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</si>
  <si>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</si>
  <si>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</si>
  <si>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</si>
  <si>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</si>
  <si>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</si>
  <si>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</si>
  <si>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</si>
  <si>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</si>
  <si>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</si>
  <si>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</si>
  <si>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</si>
  <si>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</si>
  <si>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</si>
  <si>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</si>
  <si>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</si>
  <si>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</si>
  <si>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</si>
  <si>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</si>
  <si>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</si>
  <si>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</si>
  <si>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</si>
  <si>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</si>
  <si>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</si>
  <si>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</si>
  <si>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</si>
  <si>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</si>
  <si>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</si>
  <si>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</si>
  <si>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</si>
  <si>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</si>
  <si>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</si>
  <si>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</si>
  <si>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</si>
  <si>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</si>
  <si>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</si>
  <si>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</si>
  <si>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</si>
  <si>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</si>
  <si>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</si>
  <si>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</si>
  <si>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</si>
  <si>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</si>
  <si>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</si>
  <si>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</si>
  <si>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</si>
  <si>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</si>
  <si>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</si>
  <si>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</si>
  <si>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</si>
  <si>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</si>
  <si>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</si>
  <si>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</si>
  <si>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</si>
  <si>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</si>
  <si>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</si>
  <si>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</si>
  <si>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</si>
  <si>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</si>
  <si>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</si>
  <si>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</si>
  <si>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BETA</t>
  </si>
  <si>
    <t>SWM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</si>
  <si>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</si>
  <si>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</si>
  <si>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</si>
  <si>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</si>
  <si>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</si>
  <si>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</si>
  <si>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</si>
  <si>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</si>
  <si>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</si>
  <si>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</si>
  <si>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</si>
  <si>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</si>
  <si>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</si>
  <si>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</si>
  <si>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</si>
  <si>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</si>
  <si>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</si>
  <si>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</si>
  <si>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</si>
  <si>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</si>
  <si>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</si>
  <si>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</si>
  <si>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</si>
  <si>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</si>
  <si>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</si>
  <si>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</si>
  <si>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</si>
  <si>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</si>
  <si>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</si>
  <si>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</si>
  <si>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</si>
  <si>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</si>
  <si>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</si>
  <si>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</si>
  <si>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</si>
  <si>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</si>
  <si>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</si>
  <si>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</si>
  <si>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</si>
  <si>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</si>
  <si>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</si>
  <si>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</si>
  <si>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</si>
  <si>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</si>
  <si>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</si>
  <si>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</si>
  <si>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</si>
  <si>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</si>
  <si>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</si>
  <si>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</si>
  <si>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YADEA</t>
  </si>
  <si>
    <t>TORQ</t>
  </si>
  <si>
    <t>FIRST REGISTRATIONS of NEW* MC, TOP 10 BRANDS JUNUARY-MAY 2020</t>
  </si>
  <si>
    <t>FIRST REGISTRATIONS MP, TOP 10 BRANDS JUNUARY-MAY 2020</t>
  </si>
  <si>
    <t>others</t>
  </si>
  <si>
    <t>January - May</t>
  </si>
  <si>
    <t>TAOTAO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</si>
</sst>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e" xfId="111"/>
  </cellStyles>
  <dxfs count="23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4"/>
          <c:w val="0.824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12706262"/>
        <c:axId val="47247495"/>
      </c:barChart>
      <c:catAx>
        <c:axId val="12706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7495"/>
        <c:crosses val="autoZero"/>
        <c:auto val="1"/>
        <c:lblOffset val="100"/>
        <c:tickLblSkip val="1"/>
        <c:noMultiLvlLbl val="0"/>
      </c:catAx>
      <c:valAx>
        <c:axId val="47247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062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38475"/>
          <c:w val="0.1255"/>
          <c:h val="0.194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Jan-May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6612018"/>
        <c:axId val="59508163"/>
      </c:barChart>
      <c:catAx>
        <c:axId val="661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8163"/>
        <c:crosses val="autoZero"/>
        <c:auto val="1"/>
        <c:lblOffset val="100"/>
        <c:tickLblSkip val="1"/>
        <c:noMultiLvlLbl val="0"/>
      </c:catAx>
      <c:valAx>
        <c:axId val="595081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20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65811420"/>
        <c:axId val="55431869"/>
      </c:barChart>
      <c:catAx>
        <c:axId val="6581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31869"/>
        <c:crossesAt val="0"/>
        <c:auto val="1"/>
        <c:lblOffset val="100"/>
        <c:tickLblSkip val="1"/>
        <c:noMultiLvlLbl val="0"/>
      </c:catAx>
      <c:valAx>
        <c:axId val="5543186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11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875"/>
          <c:w val="0.73225"/>
          <c:h val="0.7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29124774"/>
        <c:axId val="60796375"/>
      </c:barChart>
      <c:catAx>
        <c:axId val="2912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96375"/>
        <c:crosses val="autoZero"/>
        <c:auto val="1"/>
        <c:lblOffset val="100"/>
        <c:tickLblSkip val="1"/>
        <c:noMultiLvlLbl val="0"/>
      </c:catAx>
      <c:valAx>
        <c:axId val="60796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247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3605"/>
          <c:w val="0.13025"/>
          <c:h val="0.2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1"/>
          <c:w val="0.73775"/>
          <c:h val="0.8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10296464"/>
        <c:axId val="25559313"/>
      </c:barChart>
      <c:catAx>
        <c:axId val="1029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59313"/>
        <c:crosses val="autoZero"/>
        <c:auto val="1"/>
        <c:lblOffset val="100"/>
        <c:tickLblSkip val="1"/>
        <c:noMultiLvlLbl val="0"/>
      </c:catAx>
      <c:valAx>
        <c:axId val="2555931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96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55"/>
          <c:w val="0.10825"/>
          <c:h val="0.1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 2020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3425"/>
          <c:w val="0.37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28707226"/>
        <c:axId val="57038443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28707226"/>
        <c:axId val="57038443"/>
      </c:lineChart>
      <c:catAx>
        <c:axId val="2870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8443"/>
        <c:crosses val="autoZero"/>
        <c:auto val="1"/>
        <c:lblOffset val="100"/>
        <c:tickLblSkip val="1"/>
        <c:noMultiLvlLbl val="0"/>
      </c:catAx>
      <c:valAx>
        <c:axId val="570384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7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43583940"/>
        <c:axId val="56711141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43583940"/>
        <c:axId val="56711141"/>
      </c:lineChart>
      <c:catAx>
        <c:axId val="4358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11141"/>
        <c:crosses val="autoZero"/>
        <c:auto val="1"/>
        <c:lblOffset val="100"/>
        <c:tickLblSkip val="1"/>
        <c:noMultiLvlLbl val="0"/>
      </c:catAx>
      <c:valAx>
        <c:axId val="56711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83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75"/>
          <c:w val="0.7992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22574272"/>
        <c:axId val="1841857"/>
      </c:barChart>
      <c:catAx>
        <c:axId val="22574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1857"/>
        <c:crosses val="autoZero"/>
        <c:auto val="1"/>
        <c:lblOffset val="100"/>
        <c:tickLblSkip val="1"/>
        <c:noMultiLvlLbl val="0"/>
      </c:catAx>
      <c:valAx>
        <c:axId val="184185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742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3995"/>
          <c:w val="0.1485"/>
          <c:h val="0.2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 2020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75"/>
          <c:w val="0.64475"/>
          <c:h val="0.3137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425"/>
          <c:w val="0.5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875"/>
          <c:w val="0.73225"/>
          <c:h val="0.779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16576714"/>
        <c:axId val="14972699"/>
      </c:barChart>
      <c:catAx>
        <c:axId val="1657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72699"/>
        <c:crosses val="autoZero"/>
        <c:auto val="1"/>
        <c:lblOffset val="100"/>
        <c:tickLblSkip val="1"/>
        <c:noMultiLvlLbl val="0"/>
      </c:catAx>
      <c:valAx>
        <c:axId val="149726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767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1825"/>
          <c:w val="0.13025"/>
          <c:h val="0.27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41"/>
          <c:w val="0.752"/>
          <c:h val="0.8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536564"/>
        <c:axId val="4829077"/>
      </c:barChart>
      <c:catAx>
        <c:axId val="53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9077"/>
        <c:crosses val="autoZero"/>
        <c:auto val="1"/>
        <c:lblOffset val="100"/>
        <c:tickLblSkip val="1"/>
        <c:noMultiLvlLbl val="0"/>
      </c:catAx>
      <c:valAx>
        <c:axId val="482907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75"/>
          <c:w val="0.1082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 2020</a:t>
            </a:r>
          </a:p>
        </c:rich>
      </c:tx>
      <c:layout>
        <c:manualLayout>
          <c:xMode val="factor"/>
          <c:yMode val="factor"/>
          <c:x val="-0.008"/>
          <c:y val="0.03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025"/>
          <c:w val="0.61425"/>
          <c:h val="0.299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"/>
          <c:y val="0.87725"/>
          <c:w val="0.550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43461694"/>
        <c:axId val="55610927"/>
      </c:barChart>
      <c:catAx>
        <c:axId val="4346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10927"/>
        <c:crosses val="autoZero"/>
        <c:auto val="1"/>
        <c:lblOffset val="100"/>
        <c:tickLblSkip val="1"/>
        <c:noMultiLvlLbl val="0"/>
      </c:catAx>
      <c:valAx>
        <c:axId val="556109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616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30736296"/>
        <c:axId val="8191209"/>
      </c:barChart>
      <c:catAx>
        <c:axId val="30736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91209"/>
        <c:crossesAt val="0"/>
        <c:auto val="1"/>
        <c:lblOffset val="100"/>
        <c:tickLblSkip val="1"/>
        <c:noMultiLvlLbl val="0"/>
      </c:catAx>
      <c:valAx>
        <c:axId val="819120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362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Jan-May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zoomScalePageLayoutView="0" workbookViewId="0" topLeftCell="A1">
      <selection activeCell="B17" sqref="B17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1" t="s">
        <v>78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100</v>
      </c>
      <c r="C7" s="62" t="s">
        <v>101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102</v>
      </c>
      <c r="C9" s="63" t="s">
        <v>103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104</v>
      </c>
      <c r="C11" s="63" t="s">
        <v>105</v>
      </c>
      <c r="D11" s="10"/>
    </row>
    <row r="12" ht="12.75">
      <c r="B12" s="149"/>
    </row>
    <row r="13" spans="2:17" ht="12.75">
      <c r="B13" s="150" t="s">
        <v>96</v>
      </c>
      <c r="C13" s="62" t="s">
        <v>147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106</v>
      </c>
      <c r="C15" s="63" t="s">
        <v>107</v>
      </c>
      <c r="D15" s="12"/>
    </row>
    <row r="16" ht="12.75">
      <c r="B16" s="149"/>
    </row>
    <row r="17" spans="2:3" ht="12.75">
      <c r="B17" s="151" t="s">
        <v>97</v>
      </c>
      <c r="C17" s="62" t="s">
        <v>148</v>
      </c>
    </row>
    <row r="18" ht="12.75">
      <c r="B18" s="149"/>
    </row>
    <row r="19" spans="2:3" ht="12.75">
      <c r="B19" s="151" t="s">
        <v>108</v>
      </c>
      <c r="C19" s="62" t="s">
        <v>109</v>
      </c>
    </row>
    <row r="20" ht="12.75">
      <c r="B20" s="149"/>
    </row>
    <row r="21" spans="2:3" ht="12.75">
      <c r="B21" s="151" t="s">
        <v>98</v>
      </c>
      <c r="C21" s="62" t="s">
        <v>99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113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110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/>
      <c r="H3" s="3"/>
      <c r="I3" s="3"/>
      <c r="J3" s="3"/>
      <c r="K3" s="3"/>
      <c r="L3" s="3"/>
      <c r="M3" s="7"/>
      <c r="N3" s="3">
        <v>32065</v>
      </c>
      <c r="O3" s="97">
        <v>0.7982921303557646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/>
      <c r="H4" s="163"/>
      <c r="I4" s="163"/>
      <c r="J4" s="163"/>
      <c r="K4" s="163"/>
      <c r="L4" s="163"/>
      <c r="M4" s="164"/>
      <c r="N4" s="3">
        <v>8102</v>
      </c>
      <c r="O4" s="97">
        <v>0.20170786964423532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114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/>
      <c r="H5" s="9"/>
      <c r="I5" s="9"/>
      <c r="J5" s="9"/>
      <c r="K5" s="9"/>
      <c r="L5" s="9"/>
      <c r="M5" s="9"/>
      <c r="N5" s="9">
        <v>40167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115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/>
      <c r="H6" s="211"/>
      <c r="I6" s="211"/>
      <c r="J6" s="211"/>
      <c r="K6" s="211"/>
      <c r="L6" s="211"/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116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/>
      <c r="H7" s="212"/>
      <c r="I7" s="212"/>
      <c r="J7" s="212"/>
      <c r="K7" s="212"/>
      <c r="L7" s="212"/>
      <c r="M7" s="212"/>
      <c r="N7" s="212">
        <v>-0.23107699375933233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4" t="s">
        <v>6</v>
      </c>
      <c r="B9" s="226" t="s">
        <v>10</v>
      </c>
      <c r="C9" s="227"/>
      <c r="D9" s="228" t="s">
        <v>34</v>
      </c>
      <c r="E9" s="230" t="s">
        <v>23</v>
      </c>
      <c r="F9" s="231"/>
      <c r="G9" s="228" t="s">
        <v>34</v>
      </c>
    </row>
    <row r="10" spans="1:34" s="5" customFormat="1" ht="26.25" customHeight="1">
      <c r="A10" s="225"/>
      <c r="B10" s="45">
        <v>2020</v>
      </c>
      <c r="C10" s="45">
        <v>2019</v>
      </c>
      <c r="D10" s="229"/>
      <c r="E10" s="45">
        <f>B10</f>
        <v>2020</v>
      </c>
      <c r="F10" s="45">
        <f>C10</f>
        <v>2019</v>
      </c>
      <c r="G10" s="229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10900</v>
      </c>
      <c r="C11" s="191">
        <v>10091</v>
      </c>
      <c r="D11" s="192">
        <v>0.08017044891487468</v>
      </c>
      <c r="E11" s="191">
        <v>32065</v>
      </c>
      <c r="F11" s="193">
        <v>40516</v>
      </c>
      <c r="G11" s="192">
        <v>-0.208584263007207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3018</v>
      </c>
      <c r="C12" s="191">
        <v>3440</v>
      </c>
      <c r="D12" s="192">
        <v>-0.12267441860465111</v>
      </c>
      <c r="E12" s="191">
        <v>8102</v>
      </c>
      <c r="F12" s="193">
        <v>11722</v>
      </c>
      <c r="G12" s="192">
        <v>-0.3088210203037024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13918</v>
      </c>
      <c r="C13" s="191">
        <v>13531</v>
      </c>
      <c r="D13" s="192">
        <v>0.028600990318527808</v>
      </c>
      <c r="E13" s="191">
        <v>40167</v>
      </c>
      <c r="F13" s="191">
        <v>52238</v>
      </c>
      <c r="G13" s="192">
        <v>-0.23107699375933233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117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111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/>
      <c r="H3" s="3"/>
      <c r="I3" s="3"/>
      <c r="J3" s="3"/>
      <c r="K3" s="3"/>
      <c r="L3" s="3"/>
      <c r="M3" s="7"/>
      <c r="N3" s="3">
        <v>7480</v>
      </c>
      <c r="O3" s="97">
        <v>0.5953991880920162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/>
      <c r="H4" s="163"/>
      <c r="I4" s="163"/>
      <c r="J4" s="163"/>
      <c r="K4" s="163"/>
      <c r="L4" s="163"/>
      <c r="M4" s="164"/>
      <c r="N4" s="3">
        <v>5083</v>
      </c>
      <c r="O4" s="97">
        <v>0.40460081190798375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114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/>
      <c r="H5" s="9"/>
      <c r="I5" s="9"/>
      <c r="J5" s="9"/>
      <c r="K5" s="9"/>
      <c r="L5" s="9"/>
      <c r="M5" s="9"/>
      <c r="N5" s="9">
        <v>12563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115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/>
      <c r="H6" s="211"/>
      <c r="I6" s="211"/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116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/>
      <c r="H7" s="212"/>
      <c r="I7" s="212"/>
      <c r="J7" s="212"/>
      <c r="K7" s="212"/>
      <c r="L7" s="212"/>
      <c r="M7" s="212"/>
      <c r="N7" s="212">
        <v>-0.26592263643800396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4" t="s">
        <v>6</v>
      </c>
      <c r="B9" s="226" t="str">
        <f>'R_PTW 2020vs2019'!B9:C9</f>
        <v>MAY</v>
      </c>
      <c r="C9" s="227"/>
      <c r="D9" s="228" t="s">
        <v>34</v>
      </c>
      <c r="E9" s="230" t="s">
        <v>23</v>
      </c>
      <c r="F9" s="231"/>
      <c r="G9" s="228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'R_PTW 2020vs2019'!B10</f>
        <v>2020</v>
      </c>
      <c r="C10" s="45">
        <f>'R_PTW 2020vs2019'!C10</f>
        <v>2019</v>
      </c>
      <c r="D10" s="229"/>
      <c r="E10" s="45">
        <f>'R_PTW 2020vs2019'!E10</f>
        <v>2020</v>
      </c>
      <c r="F10" s="45">
        <f>'R_PTW 2020vs2019'!F10</f>
        <v>2019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2729</v>
      </c>
      <c r="C11" s="191">
        <v>2483</v>
      </c>
      <c r="D11" s="192">
        <v>0.0990737011679419</v>
      </c>
      <c r="E11" s="191">
        <v>7480</v>
      </c>
      <c r="F11" s="193">
        <v>9130</v>
      </c>
      <c r="G11" s="192">
        <v>-0.1807228915662651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1953</v>
      </c>
      <c r="C12" s="191">
        <v>2381</v>
      </c>
      <c r="D12" s="192">
        <v>-0.1797564048719026</v>
      </c>
      <c r="E12" s="191">
        <v>5083</v>
      </c>
      <c r="F12" s="193">
        <v>7984</v>
      </c>
      <c r="G12" s="192">
        <v>-0.36335170340681366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4682</v>
      </c>
      <c r="C13" s="191">
        <v>4864</v>
      </c>
      <c r="D13" s="192">
        <v>-0.03741776315789469</v>
      </c>
      <c r="E13" s="191">
        <v>12563</v>
      </c>
      <c r="F13" s="191">
        <v>17114</v>
      </c>
      <c r="G13" s="192">
        <v>-0.26592263643800396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118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/>
      <c r="H9" s="9"/>
      <c r="I9" s="9"/>
      <c r="J9" s="9"/>
      <c r="K9" s="9"/>
      <c r="L9" s="9"/>
      <c r="M9" s="9"/>
      <c r="N9" s="85">
        <v>7480</v>
      </c>
      <c r="O9" s="86"/>
    </row>
    <row r="10" spans="1:14" ht="12.75">
      <c r="A10" s="143" t="s">
        <v>112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/>
      <c r="H10" s="152"/>
      <c r="I10" s="152"/>
      <c r="J10" s="152"/>
      <c r="K10" s="152"/>
      <c r="L10" s="152"/>
      <c r="M10" s="152"/>
      <c r="N10" s="152">
        <v>-0.1807228915662651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4" t="s">
        <v>6</v>
      </c>
      <c r="B12" s="226" t="str">
        <f>'R_PTW NEW 2020vs2019'!B9:C9</f>
        <v>MAY</v>
      </c>
      <c r="C12" s="227"/>
      <c r="D12" s="228" t="s">
        <v>34</v>
      </c>
      <c r="E12" s="230" t="s">
        <v>23</v>
      </c>
      <c r="F12" s="231"/>
      <c r="G12" s="228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'R_PTW NEW 2020vs2019'!B10</f>
        <v>2020</v>
      </c>
      <c r="C13" s="45">
        <f>'R_PTW NEW 2020vs2019'!C10</f>
        <v>2019</v>
      </c>
      <c r="D13" s="229"/>
      <c r="E13" s="45">
        <f>'R_PTW NEW 2020vs2019'!E10</f>
        <v>2020</v>
      </c>
      <c r="F13" s="45">
        <f>'R_PTW NEW 2020vs2019'!F10</f>
        <v>2019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2729</v>
      </c>
      <c r="C14" s="166">
        <v>2483</v>
      </c>
      <c r="D14" s="167">
        <v>0.0990737011679419</v>
      </c>
      <c r="E14" s="166">
        <v>7480</v>
      </c>
      <c r="F14" s="168">
        <v>9130</v>
      </c>
      <c r="G14" s="167">
        <v>-0.1807228915662651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3" t="s">
        <v>119</v>
      </c>
      <c r="C2" s="253"/>
      <c r="D2" s="253"/>
      <c r="E2" s="253"/>
      <c r="F2" s="253"/>
      <c r="G2" s="253"/>
      <c r="H2" s="253"/>
      <c r="I2" s="101"/>
      <c r="J2" s="253" t="s">
        <v>120</v>
      </c>
      <c r="K2" s="253"/>
      <c r="L2" s="253"/>
      <c r="M2" s="253"/>
      <c r="N2" s="253"/>
      <c r="O2" s="253"/>
      <c r="P2" s="253"/>
      <c r="R2" s="253" t="s">
        <v>121</v>
      </c>
      <c r="S2" s="253"/>
      <c r="T2" s="253"/>
      <c r="U2" s="253"/>
      <c r="V2" s="253"/>
      <c r="W2" s="253"/>
      <c r="X2" s="253"/>
    </row>
    <row r="3" spans="2:24" ht="15" customHeight="1">
      <c r="B3" s="244" t="s">
        <v>56</v>
      </c>
      <c r="C3" s="247" t="s">
        <v>57</v>
      </c>
      <c r="D3" s="255" t="s">
        <v>150</v>
      </c>
      <c r="E3" s="256"/>
      <c r="F3" s="256"/>
      <c r="G3" s="256"/>
      <c r="H3" s="257"/>
      <c r="I3" s="103"/>
      <c r="J3" s="236" t="s">
        <v>58</v>
      </c>
      <c r="K3" s="239" t="s">
        <v>81</v>
      </c>
      <c r="L3" s="255" t="str">
        <f>D3</f>
        <v>January - May</v>
      </c>
      <c r="M3" s="256"/>
      <c r="N3" s="256"/>
      <c r="O3" s="256"/>
      <c r="P3" s="257"/>
      <c r="R3" s="244" t="s">
        <v>47</v>
      </c>
      <c r="S3" s="247" t="s">
        <v>57</v>
      </c>
      <c r="T3" s="255" t="str">
        <f>L3</f>
        <v>January - May</v>
      </c>
      <c r="U3" s="256"/>
      <c r="V3" s="256"/>
      <c r="W3" s="256"/>
      <c r="X3" s="257"/>
    </row>
    <row r="4" spans="2:24" ht="15" customHeight="1">
      <c r="B4" s="246"/>
      <c r="C4" s="254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37"/>
      <c r="K4" s="240"/>
      <c r="L4" s="250">
        <v>2020</v>
      </c>
      <c r="M4" s="251">
        <v>2019</v>
      </c>
      <c r="N4" s="242" t="s">
        <v>61</v>
      </c>
      <c r="O4" s="242" t="s">
        <v>122</v>
      </c>
      <c r="P4" s="242" t="s">
        <v>85</v>
      </c>
      <c r="R4" s="245"/>
      <c r="S4" s="248"/>
      <c r="T4" s="250">
        <v>2020</v>
      </c>
      <c r="U4" s="251">
        <v>2019</v>
      </c>
      <c r="V4" s="242" t="s">
        <v>61</v>
      </c>
      <c r="W4" s="242" t="s">
        <v>122</v>
      </c>
      <c r="X4" s="242" t="s">
        <v>85</v>
      </c>
    </row>
    <row r="5" spans="2:24" ht="12.75">
      <c r="B5" s="175">
        <v>1</v>
      </c>
      <c r="C5" s="176" t="s">
        <v>27</v>
      </c>
      <c r="D5" s="177">
        <v>1120</v>
      </c>
      <c r="E5" s="178">
        <v>0.1497326203208556</v>
      </c>
      <c r="F5" s="177">
        <v>1117</v>
      </c>
      <c r="G5" s="179">
        <v>0.12234392113910186</v>
      </c>
      <c r="H5" s="169">
        <v>0.0026857654431513556</v>
      </c>
      <c r="I5" s="109"/>
      <c r="J5" s="238"/>
      <c r="K5" s="241"/>
      <c r="L5" s="243"/>
      <c r="M5" s="252"/>
      <c r="N5" s="243"/>
      <c r="O5" s="243"/>
      <c r="P5" s="243"/>
      <c r="R5" s="246"/>
      <c r="S5" s="249"/>
      <c r="T5" s="243"/>
      <c r="U5" s="252"/>
      <c r="V5" s="243"/>
      <c r="W5" s="243"/>
      <c r="X5" s="243"/>
    </row>
    <row r="6" spans="2:24" ht="15">
      <c r="B6" s="180">
        <v>2</v>
      </c>
      <c r="C6" s="181" t="s">
        <v>26</v>
      </c>
      <c r="D6" s="182">
        <v>809</v>
      </c>
      <c r="E6" s="183">
        <v>0.10815508021390374</v>
      </c>
      <c r="F6" s="182">
        <v>1103</v>
      </c>
      <c r="G6" s="184">
        <v>0.1208105147864184</v>
      </c>
      <c r="H6" s="170">
        <v>-0.2665457842248413</v>
      </c>
      <c r="I6" s="109"/>
      <c r="J6" s="110" t="s">
        <v>138</v>
      </c>
      <c r="K6" s="197" t="s">
        <v>28</v>
      </c>
      <c r="L6" s="215">
        <v>641</v>
      </c>
      <c r="M6" s="144">
        <v>645</v>
      </c>
      <c r="N6" s="198">
        <v>-0.006201550387596955</v>
      </c>
      <c r="O6" s="199"/>
      <c r="P6" s="199"/>
      <c r="R6" s="110" t="s">
        <v>48</v>
      </c>
      <c r="S6" s="197" t="s">
        <v>27</v>
      </c>
      <c r="T6" s="215">
        <v>409</v>
      </c>
      <c r="U6" s="144">
        <v>427</v>
      </c>
      <c r="V6" s="198">
        <v>-0.042154566744730726</v>
      </c>
      <c r="W6" s="199"/>
      <c r="X6" s="199"/>
    </row>
    <row r="7" spans="2:24" ht="15">
      <c r="B7" s="180">
        <v>3</v>
      </c>
      <c r="C7" s="181" t="s">
        <v>0</v>
      </c>
      <c r="D7" s="182">
        <v>733</v>
      </c>
      <c r="E7" s="183">
        <v>0.09799465240641711</v>
      </c>
      <c r="F7" s="182">
        <v>966</v>
      </c>
      <c r="G7" s="184">
        <v>0.10580503833515882</v>
      </c>
      <c r="H7" s="170">
        <v>-0.2412008281573499</v>
      </c>
      <c r="I7" s="109"/>
      <c r="J7" s="111"/>
      <c r="K7" s="200" t="s">
        <v>46</v>
      </c>
      <c r="L7" s="201">
        <v>587</v>
      </c>
      <c r="M7" s="145">
        <v>966</v>
      </c>
      <c r="N7" s="202">
        <v>-0.39233954451345754</v>
      </c>
      <c r="O7" s="153"/>
      <c r="P7" s="153"/>
      <c r="R7" s="111"/>
      <c r="S7" s="200" t="s">
        <v>26</v>
      </c>
      <c r="T7" s="201">
        <v>274</v>
      </c>
      <c r="U7" s="145">
        <v>436</v>
      </c>
      <c r="V7" s="202">
        <v>-0.37155963302752293</v>
      </c>
      <c r="W7" s="153"/>
      <c r="X7" s="153"/>
    </row>
    <row r="8" spans="2:24" ht="15">
      <c r="B8" s="180">
        <v>4</v>
      </c>
      <c r="C8" s="181" t="s">
        <v>28</v>
      </c>
      <c r="D8" s="182">
        <v>641</v>
      </c>
      <c r="E8" s="183">
        <v>0.0856951871657754</v>
      </c>
      <c r="F8" s="182">
        <v>645</v>
      </c>
      <c r="G8" s="184">
        <v>0.07064622124863089</v>
      </c>
      <c r="H8" s="170">
        <v>-0.006201550387596955</v>
      </c>
      <c r="I8" s="109"/>
      <c r="J8" s="111"/>
      <c r="K8" s="200" t="s">
        <v>27</v>
      </c>
      <c r="L8" s="201">
        <v>465</v>
      </c>
      <c r="M8" s="145">
        <v>499</v>
      </c>
      <c r="N8" s="202">
        <v>-0.06813627254509014</v>
      </c>
      <c r="O8" s="153"/>
      <c r="P8" s="153"/>
      <c r="R8" s="111"/>
      <c r="S8" s="200" t="s">
        <v>95</v>
      </c>
      <c r="T8" s="201">
        <v>151</v>
      </c>
      <c r="U8" s="145">
        <v>178</v>
      </c>
      <c r="V8" s="202">
        <v>-0.151685393258427</v>
      </c>
      <c r="W8" s="153"/>
      <c r="X8" s="153"/>
    </row>
    <row r="9" spans="2:24" ht="12.75">
      <c r="B9" s="180">
        <v>5</v>
      </c>
      <c r="C9" s="181" t="s">
        <v>46</v>
      </c>
      <c r="D9" s="182">
        <v>587</v>
      </c>
      <c r="E9" s="183">
        <v>0.078475935828877</v>
      </c>
      <c r="F9" s="182">
        <v>997</v>
      </c>
      <c r="G9" s="216">
        <v>0.10920043811610076</v>
      </c>
      <c r="H9" s="170">
        <v>-0.4112337011033099</v>
      </c>
      <c r="I9" s="109"/>
      <c r="J9" s="110"/>
      <c r="K9" s="110" t="s">
        <v>149</v>
      </c>
      <c r="L9" s="110">
        <v>1899</v>
      </c>
      <c r="M9" s="110">
        <v>2441</v>
      </c>
      <c r="N9" s="203">
        <v>-0.2220401474805408</v>
      </c>
      <c r="O9" s="153"/>
      <c r="P9" s="153"/>
      <c r="R9" s="110"/>
      <c r="S9" s="110" t="s">
        <v>149</v>
      </c>
      <c r="T9" s="110">
        <v>647</v>
      </c>
      <c r="U9" s="110">
        <v>822</v>
      </c>
      <c r="V9" s="203">
        <v>-0.2128953771289538</v>
      </c>
      <c r="W9" s="153"/>
      <c r="X9" s="153"/>
    </row>
    <row r="10" spans="2:24" ht="12.75">
      <c r="B10" s="180">
        <v>6</v>
      </c>
      <c r="C10" s="181" t="s">
        <v>33</v>
      </c>
      <c r="D10" s="182">
        <v>371</v>
      </c>
      <c r="E10" s="183">
        <v>0.04959893048128342</v>
      </c>
      <c r="F10" s="182">
        <v>455</v>
      </c>
      <c r="G10" s="216">
        <v>0.049835706462212484</v>
      </c>
      <c r="H10" s="170">
        <v>-0.18461538461538463</v>
      </c>
      <c r="I10" s="109"/>
      <c r="J10" s="112" t="s">
        <v>138</v>
      </c>
      <c r="K10" s="113"/>
      <c r="L10" s="173">
        <v>3592</v>
      </c>
      <c r="M10" s="173">
        <v>4551</v>
      </c>
      <c r="N10" s="114">
        <v>-0.2107229180399912</v>
      </c>
      <c r="O10" s="133">
        <v>0.4802139037433155</v>
      </c>
      <c r="P10" s="133">
        <v>0.49846659364731655</v>
      </c>
      <c r="R10" s="112" t="s">
        <v>67</v>
      </c>
      <c r="S10" s="113"/>
      <c r="T10" s="173">
        <v>1481</v>
      </c>
      <c r="U10" s="173">
        <v>1863</v>
      </c>
      <c r="V10" s="114">
        <v>-0.20504562533548043</v>
      </c>
      <c r="W10" s="133">
        <v>0.19799465240641712</v>
      </c>
      <c r="X10" s="133">
        <v>0.204052573932092</v>
      </c>
    </row>
    <row r="11" spans="2:24" ht="15">
      <c r="B11" s="180">
        <v>7</v>
      </c>
      <c r="C11" s="181" t="s">
        <v>29</v>
      </c>
      <c r="D11" s="182">
        <v>327</v>
      </c>
      <c r="E11" s="183">
        <v>0.04371657754010695</v>
      </c>
      <c r="F11" s="182">
        <v>370</v>
      </c>
      <c r="G11" s="184">
        <v>0.040525739320920046</v>
      </c>
      <c r="H11" s="170">
        <v>-0.11621621621621625</v>
      </c>
      <c r="I11" s="109"/>
      <c r="J11" s="110" t="s">
        <v>140</v>
      </c>
      <c r="K11" s="218" t="s">
        <v>33</v>
      </c>
      <c r="L11" s="207">
        <v>58</v>
      </c>
      <c r="M11" s="208">
        <v>49</v>
      </c>
      <c r="N11" s="198">
        <v>0.18367346938775508</v>
      </c>
      <c r="O11" s="199"/>
      <c r="P11" s="199"/>
      <c r="R11" s="110" t="s">
        <v>49</v>
      </c>
      <c r="S11" s="197" t="s">
        <v>28</v>
      </c>
      <c r="T11" s="215">
        <v>277</v>
      </c>
      <c r="U11" s="144">
        <v>286</v>
      </c>
      <c r="V11" s="198">
        <v>-0.03146853146853146</v>
      </c>
      <c r="W11" s="199"/>
      <c r="X11" s="199"/>
    </row>
    <row r="12" spans="2:24" ht="15">
      <c r="B12" s="180">
        <v>8</v>
      </c>
      <c r="C12" s="181" t="s">
        <v>77</v>
      </c>
      <c r="D12" s="182">
        <v>322</v>
      </c>
      <c r="E12" s="183">
        <v>0.043048128342245986</v>
      </c>
      <c r="F12" s="182">
        <v>411</v>
      </c>
      <c r="G12" s="184">
        <v>0.04501642935377875</v>
      </c>
      <c r="H12" s="170">
        <v>-0.21654501216545008</v>
      </c>
      <c r="I12" s="109"/>
      <c r="J12" s="111"/>
      <c r="K12" s="219" t="s">
        <v>27</v>
      </c>
      <c r="L12" s="209">
        <v>54</v>
      </c>
      <c r="M12" s="210">
        <v>44</v>
      </c>
      <c r="N12" s="202">
        <v>0.2272727272727273</v>
      </c>
      <c r="O12" s="153"/>
      <c r="P12" s="153"/>
      <c r="R12" s="111"/>
      <c r="S12" s="200" t="s">
        <v>46</v>
      </c>
      <c r="T12" s="201">
        <v>158</v>
      </c>
      <c r="U12" s="145">
        <v>297</v>
      </c>
      <c r="V12" s="202">
        <v>-0.468013468013468</v>
      </c>
      <c r="W12" s="153"/>
      <c r="X12" s="153"/>
    </row>
    <row r="13" spans="2:24" ht="15">
      <c r="B13" s="180">
        <v>9</v>
      </c>
      <c r="C13" s="181" t="s">
        <v>144</v>
      </c>
      <c r="D13" s="182">
        <v>238</v>
      </c>
      <c r="E13" s="183">
        <v>0.031818181818181815</v>
      </c>
      <c r="F13" s="182">
        <v>182</v>
      </c>
      <c r="G13" s="184">
        <v>0.019934282584884996</v>
      </c>
      <c r="H13" s="170">
        <v>0.3076923076923077</v>
      </c>
      <c r="I13" s="109"/>
      <c r="J13" s="111"/>
      <c r="K13" s="219" t="s">
        <v>76</v>
      </c>
      <c r="L13" s="209">
        <v>31</v>
      </c>
      <c r="M13" s="210">
        <v>25</v>
      </c>
      <c r="N13" s="202">
        <v>0.24</v>
      </c>
      <c r="O13" s="153"/>
      <c r="P13" s="153"/>
      <c r="R13" s="111"/>
      <c r="S13" s="200" t="s">
        <v>32</v>
      </c>
      <c r="T13" s="201">
        <v>104</v>
      </c>
      <c r="U13" s="145">
        <v>136</v>
      </c>
      <c r="V13" s="202">
        <v>-0.23529411764705888</v>
      </c>
      <c r="W13" s="153"/>
      <c r="X13" s="153"/>
    </row>
    <row r="14" spans="2:24" ht="12.75">
      <c r="B14" s="185">
        <v>10</v>
      </c>
      <c r="C14" s="186" t="s">
        <v>32</v>
      </c>
      <c r="D14" s="187">
        <v>237</v>
      </c>
      <c r="E14" s="188">
        <v>0.031684491978609626</v>
      </c>
      <c r="F14" s="187">
        <v>350</v>
      </c>
      <c r="G14" s="189">
        <v>0.038335158817086525</v>
      </c>
      <c r="H14" s="190">
        <v>-0.32285714285714284</v>
      </c>
      <c r="I14" s="109"/>
      <c r="J14" s="115"/>
      <c r="K14" s="110" t="s">
        <v>149</v>
      </c>
      <c r="L14" s="110">
        <v>44</v>
      </c>
      <c r="M14" s="110">
        <v>87</v>
      </c>
      <c r="N14" s="203">
        <v>-0.49425287356321834</v>
      </c>
      <c r="O14" s="153"/>
      <c r="P14" s="153"/>
      <c r="R14" s="115"/>
      <c r="S14" s="110" t="s">
        <v>149</v>
      </c>
      <c r="T14" s="110">
        <v>186</v>
      </c>
      <c r="U14" s="110">
        <v>161</v>
      </c>
      <c r="V14" s="203">
        <v>0.15527950310559002</v>
      </c>
      <c r="W14" s="153"/>
      <c r="X14" s="153"/>
    </row>
    <row r="15" spans="2:24" ht="12.75">
      <c r="B15" s="264" t="s">
        <v>65</v>
      </c>
      <c r="C15" s="265"/>
      <c r="D15" s="116">
        <v>5385</v>
      </c>
      <c r="E15" s="117">
        <v>0.7199197860962567</v>
      </c>
      <c r="F15" s="116">
        <v>6596</v>
      </c>
      <c r="G15" s="117">
        <v>0.7224534501642935</v>
      </c>
      <c r="H15" s="119">
        <v>-0.18359611885991511</v>
      </c>
      <c r="I15" s="109"/>
      <c r="J15" s="112" t="s">
        <v>140</v>
      </c>
      <c r="K15" s="113"/>
      <c r="L15" s="173">
        <v>187</v>
      </c>
      <c r="M15" s="173">
        <v>205</v>
      </c>
      <c r="N15" s="114">
        <v>-0.08780487804878045</v>
      </c>
      <c r="O15" s="133">
        <v>0.025</v>
      </c>
      <c r="P15" s="133">
        <v>0.022453450164293537</v>
      </c>
      <c r="R15" s="112" t="s">
        <v>68</v>
      </c>
      <c r="S15" s="113"/>
      <c r="T15" s="173">
        <v>725</v>
      </c>
      <c r="U15" s="173">
        <v>880</v>
      </c>
      <c r="V15" s="114">
        <v>-0.17613636363636365</v>
      </c>
      <c r="W15" s="133">
        <v>0.09692513368983957</v>
      </c>
      <c r="X15" s="133">
        <v>0.0963855421686747</v>
      </c>
    </row>
    <row r="16" spans="2:24" ht="15">
      <c r="B16" s="261" t="s">
        <v>66</v>
      </c>
      <c r="C16" s="261"/>
      <c r="D16" s="118">
        <v>2095</v>
      </c>
      <c r="E16" s="117">
        <v>0.2800802139037433</v>
      </c>
      <c r="F16" s="118">
        <v>2534</v>
      </c>
      <c r="G16" s="117">
        <v>0.2775465498357065</v>
      </c>
      <c r="H16" s="120">
        <v>-0.1732438831886346</v>
      </c>
      <c r="I16" s="109"/>
      <c r="J16" s="110" t="s">
        <v>141</v>
      </c>
      <c r="K16" s="197" t="s">
        <v>27</v>
      </c>
      <c r="L16" s="215">
        <v>164</v>
      </c>
      <c r="M16" s="144">
        <v>162</v>
      </c>
      <c r="N16" s="198">
        <v>0.012345679012345734</v>
      </c>
      <c r="O16" s="199"/>
      <c r="P16" s="199"/>
      <c r="R16" s="110" t="s">
        <v>50</v>
      </c>
      <c r="S16" s="197" t="s">
        <v>46</v>
      </c>
      <c r="T16" s="215">
        <v>410</v>
      </c>
      <c r="U16" s="144">
        <v>569</v>
      </c>
      <c r="V16" s="198">
        <v>-0.27943760984182775</v>
      </c>
      <c r="W16" s="199"/>
      <c r="X16" s="199"/>
    </row>
    <row r="17" spans="2:24" ht="15">
      <c r="B17" s="262" t="s">
        <v>64</v>
      </c>
      <c r="C17" s="262"/>
      <c r="D17" s="158">
        <v>7480</v>
      </c>
      <c r="E17" s="171">
        <v>1</v>
      </c>
      <c r="F17" s="158">
        <v>9130</v>
      </c>
      <c r="G17" s="172">
        <v>1.0000000000000004</v>
      </c>
      <c r="H17" s="157">
        <v>-0.1807228915662651</v>
      </c>
      <c r="I17" s="109"/>
      <c r="J17" s="111"/>
      <c r="K17" s="200" t="s">
        <v>33</v>
      </c>
      <c r="L17" s="201">
        <v>156</v>
      </c>
      <c r="M17" s="145">
        <v>184</v>
      </c>
      <c r="N17" s="202">
        <v>-0.15217391304347827</v>
      </c>
      <c r="O17" s="153"/>
      <c r="P17" s="153"/>
      <c r="R17" s="111"/>
      <c r="S17" s="200" t="s">
        <v>26</v>
      </c>
      <c r="T17" s="201">
        <v>236</v>
      </c>
      <c r="U17" s="145">
        <v>378</v>
      </c>
      <c r="V17" s="202">
        <v>-0.3756613756613757</v>
      </c>
      <c r="W17" s="153"/>
      <c r="X17" s="153"/>
    </row>
    <row r="18" spans="2:24" ht="15">
      <c r="B18" s="263" t="s">
        <v>80</v>
      </c>
      <c r="C18" s="263"/>
      <c r="D18" s="263"/>
      <c r="E18" s="263"/>
      <c r="F18" s="263"/>
      <c r="G18" s="263"/>
      <c r="H18" s="263"/>
      <c r="I18" s="109"/>
      <c r="J18" s="111"/>
      <c r="K18" s="200" t="s">
        <v>144</v>
      </c>
      <c r="L18" s="201">
        <v>127</v>
      </c>
      <c r="M18" s="145">
        <v>107</v>
      </c>
      <c r="N18" s="202">
        <v>0.1869158878504673</v>
      </c>
      <c r="O18" s="153"/>
      <c r="P18" s="153"/>
      <c r="R18" s="111"/>
      <c r="S18" s="200" t="s">
        <v>27</v>
      </c>
      <c r="T18" s="201">
        <v>227</v>
      </c>
      <c r="U18" s="145">
        <v>219</v>
      </c>
      <c r="V18" s="202">
        <v>0.0365296803652968</v>
      </c>
      <c r="W18" s="153"/>
      <c r="X18" s="153"/>
    </row>
    <row r="19" spans="2:24" ht="12.75" customHeight="1">
      <c r="B19" s="258" t="s">
        <v>43</v>
      </c>
      <c r="C19" s="258"/>
      <c r="D19" s="258"/>
      <c r="E19" s="258"/>
      <c r="F19" s="258"/>
      <c r="G19" s="258"/>
      <c r="H19" s="258"/>
      <c r="I19" s="109"/>
      <c r="J19" s="115"/>
      <c r="K19" s="146" t="s">
        <v>149</v>
      </c>
      <c r="L19" s="110">
        <v>441</v>
      </c>
      <c r="M19" s="110">
        <v>679</v>
      </c>
      <c r="N19" s="203">
        <v>-0.35051546391752575</v>
      </c>
      <c r="O19" s="153"/>
      <c r="P19" s="153"/>
      <c r="R19" s="115"/>
      <c r="S19" s="146" t="s">
        <v>149</v>
      </c>
      <c r="T19" s="110">
        <v>1650</v>
      </c>
      <c r="U19" s="110">
        <v>2002</v>
      </c>
      <c r="V19" s="203">
        <v>-0.17582417582417587</v>
      </c>
      <c r="W19" s="153"/>
      <c r="X19" s="153"/>
    </row>
    <row r="20" spans="2:24" ht="12.75">
      <c r="B20" s="258"/>
      <c r="C20" s="258"/>
      <c r="D20" s="258"/>
      <c r="E20" s="258"/>
      <c r="F20" s="258"/>
      <c r="G20" s="258"/>
      <c r="H20" s="258"/>
      <c r="I20" s="109"/>
      <c r="J20" s="121" t="s">
        <v>141</v>
      </c>
      <c r="K20" s="122"/>
      <c r="L20" s="173">
        <v>888</v>
      </c>
      <c r="M20" s="173">
        <v>1132</v>
      </c>
      <c r="N20" s="114">
        <v>-0.215547703180212</v>
      </c>
      <c r="O20" s="133">
        <v>0.11871657754010695</v>
      </c>
      <c r="P20" s="133">
        <v>0.123986856516977</v>
      </c>
      <c r="R20" s="112" t="s">
        <v>69</v>
      </c>
      <c r="S20" s="123"/>
      <c r="T20" s="173">
        <v>2523</v>
      </c>
      <c r="U20" s="173">
        <v>3168</v>
      </c>
      <c r="V20" s="114">
        <v>-0.20359848484848486</v>
      </c>
      <c r="W20" s="133">
        <v>0.3372994652406417</v>
      </c>
      <c r="X20" s="133">
        <v>0.3469879518072289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142</v>
      </c>
      <c r="K21" s="197" t="s">
        <v>26</v>
      </c>
      <c r="L21" s="215">
        <v>251</v>
      </c>
      <c r="M21" s="144">
        <v>225</v>
      </c>
      <c r="N21" s="198">
        <v>0.11555555555555563</v>
      </c>
      <c r="O21" s="199"/>
      <c r="P21" s="199"/>
      <c r="R21" s="111" t="s">
        <v>51</v>
      </c>
      <c r="S21" s="197" t="s">
        <v>0</v>
      </c>
      <c r="T21" s="215">
        <v>20</v>
      </c>
      <c r="U21" s="144">
        <v>1</v>
      </c>
      <c r="V21" s="198">
        <v>19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215</v>
      </c>
      <c r="M22" s="145">
        <v>197</v>
      </c>
      <c r="N22" s="202">
        <v>0.09137055837563457</v>
      </c>
      <c r="O22" s="153"/>
      <c r="P22" s="153"/>
      <c r="R22" s="111"/>
      <c r="S22" s="200" t="s">
        <v>33</v>
      </c>
      <c r="T22" s="201">
        <v>7</v>
      </c>
      <c r="U22" s="145">
        <v>3</v>
      </c>
      <c r="V22" s="202">
        <v>1.3333333333333335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157</v>
      </c>
      <c r="M23" s="145">
        <v>167</v>
      </c>
      <c r="N23" s="202">
        <v>-0.05988023952095811</v>
      </c>
      <c r="O23" s="153"/>
      <c r="P23" s="153"/>
      <c r="R23" s="111"/>
      <c r="S23" s="200" t="s">
        <v>31</v>
      </c>
      <c r="T23" s="206">
        <v>1</v>
      </c>
      <c r="U23" s="145">
        <v>25</v>
      </c>
      <c r="V23" s="202">
        <v>-0.96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149</v>
      </c>
      <c r="L24" s="110">
        <v>174</v>
      </c>
      <c r="M24" s="110">
        <v>235</v>
      </c>
      <c r="N24" s="203">
        <v>-0.2595744680851064</v>
      </c>
      <c r="O24" s="153"/>
      <c r="P24" s="153"/>
      <c r="R24" s="115"/>
      <c r="S24" s="146" t="s">
        <v>149</v>
      </c>
      <c r="T24" s="110">
        <v>0</v>
      </c>
      <c r="U24" s="110">
        <v>1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142</v>
      </c>
      <c r="K25" s="122"/>
      <c r="L25" s="213">
        <v>797</v>
      </c>
      <c r="M25" s="213">
        <v>824</v>
      </c>
      <c r="N25" s="114">
        <v>-0.03276699029126218</v>
      </c>
      <c r="O25" s="133">
        <v>0.10655080213903743</v>
      </c>
      <c r="P25" s="133">
        <v>0.09025191675794085</v>
      </c>
      <c r="R25" s="112" t="s">
        <v>70</v>
      </c>
      <c r="S25" s="122"/>
      <c r="T25" s="173">
        <v>28</v>
      </c>
      <c r="U25" s="173">
        <v>30</v>
      </c>
      <c r="V25" s="114">
        <v>-0.06666666666666665</v>
      </c>
      <c r="W25" s="133">
        <v>0.0037433155080213902</v>
      </c>
      <c r="X25" s="133">
        <v>0.0032858707557502738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139</v>
      </c>
      <c r="K26" s="197" t="s">
        <v>0</v>
      </c>
      <c r="L26" s="215">
        <v>649</v>
      </c>
      <c r="M26" s="144">
        <v>813</v>
      </c>
      <c r="N26" s="198">
        <v>-0.20172201722017225</v>
      </c>
      <c r="O26" s="199"/>
      <c r="P26" s="199"/>
      <c r="R26" s="128" t="s">
        <v>52</v>
      </c>
      <c r="S26" s="197" t="s">
        <v>26</v>
      </c>
      <c r="T26" s="215">
        <v>91</v>
      </c>
      <c r="U26" s="144">
        <v>79</v>
      </c>
      <c r="V26" s="202">
        <v>0.1518987341772151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27</v>
      </c>
      <c r="L27" s="201">
        <v>222</v>
      </c>
      <c r="M27" s="145">
        <v>215</v>
      </c>
      <c r="N27" s="202">
        <v>0.032558139534883734</v>
      </c>
      <c r="O27" s="153"/>
      <c r="P27" s="153"/>
      <c r="R27" s="111"/>
      <c r="S27" s="200" t="s">
        <v>27</v>
      </c>
      <c r="T27" s="201">
        <v>66</v>
      </c>
      <c r="U27" s="145">
        <v>77</v>
      </c>
      <c r="V27" s="202">
        <v>-0.1428571428571429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32</v>
      </c>
      <c r="L28" s="201">
        <v>218</v>
      </c>
      <c r="M28" s="145">
        <v>315</v>
      </c>
      <c r="N28" s="202">
        <v>-0.30793650793650795</v>
      </c>
      <c r="O28" s="153"/>
      <c r="P28" s="153"/>
      <c r="R28" s="111"/>
      <c r="S28" s="200" t="s">
        <v>31</v>
      </c>
      <c r="T28" s="201">
        <v>46</v>
      </c>
      <c r="U28" s="145">
        <v>39</v>
      </c>
      <c r="V28" s="202">
        <v>0.17948717948717952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149</v>
      </c>
      <c r="L29" s="110">
        <v>865</v>
      </c>
      <c r="M29" s="110">
        <v>1056</v>
      </c>
      <c r="N29" s="203">
        <v>-0.18087121212121215</v>
      </c>
      <c r="O29" s="153"/>
      <c r="P29" s="153"/>
      <c r="R29" s="115"/>
      <c r="S29" s="110" t="s">
        <v>149</v>
      </c>
      <c r="T29" s="110">
        <v>135</v>
      </c>
      <c r="U29" s="110">
        <v>117</v>
      </c>
      <c r="V29" s="203">
        <v>0.15384615384615374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143</v>
      </c>
      <c r="K30" s="130"/>
      <c r="L30" s="173">
        <v>1954</v>
      </c>
      <c r="M30" s="173">
        <v>2399</v>
      </c>
      <c r="N30" s="114">
        <v>-0.1854939558149229</v>
      </c>
      <c r="O30" s="133">
        <v>0.26122994652406417</v>
      </c>
      <c r="P30" s="133">
        <v>0.26276013143483024</v>
      </c>
      <c r="R30" s="112" t="s">
        <v>71</v>
      </c>
      <c r="S30" s="113"/>
      <c r="T30" s="173">
        <v>338</v>
      </c>
      <c r="U30" s="173">
        <v>312</v>
      </c>
      <c r="V30" s="114">
        <v>0.08333333333333326</v>
      </c>
      <c r="W30" s="133">
        <v>0.04518716577540107</v>
      </c>
      <c r="X30" s="133">
        <v>0.03417305585980285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136</v>
      </c>
      <c r="K31" s="131"/>
      <c r="L31" s="173">
        <v>62</v>
      </c>
      <c r="M31" s="173">
        <v>19</v>
      </c>
      <c r="N31" s="114">
        <v>2.263157894736842</v>
      </c>
      <c r="O31" s="133">
        <v>0.008288770053475936</v>
      </c>
      <c r="P31" s="133">
        <v>0.00208105147864184</v>
      </c>
      <c r="R31" s="110" t="s">
        <v>53</v>
      </c>
      <c r="S31" s="197" t="s">
        <v>26</v>
      </c>
      <c r="T31" s="215">
        <v>112</v>
      </c>
      <c r="U31" s="144">
        <v>185</v>
      </c>
      <c r="V31" s="198">
        <v>-0.39459459459459456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87</v>
      </c>
      <c r="U32" s="145">
        <v>145</v>
      </c>
      <c r="V32" s="202">
        <v>-0.4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9" t="s">
        <v>64</v>
      </c>
      <c r="K33" s="260"/>
      <c r="L33" s="217">
        <v>7480</v>
      </c>
      <c r="M33" s="217">
        <v>9130</v>
      </c>
      <c r="N33" s="120">
        <v>-0.1807228915662651</v>
      </c>
      <c r="O33" s="204">
        <v>1</v>
      </c>
      <c r="P33" s="204">
        <v>0.9999999999999999</v>
      </c>
      <c r="R33" s="111"/>
      <c r="S33" s="200" t="s">
        <v>27</v>
      </c>
      <c r="T33" s="201">
        <v>73</v>
      </c>
      <c r="U33" s="145">
        <v>97</v>
      </c>
      <c r="V33" s="202">
        <v>-0.24742268041237114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149</v>
      </c>
      <c r="T34" s="110">
        <v>127</v>
      </c>
      <c r="U34" s="110">
        <v>190</v>
      </c>
      <c r="V34" s="203">
        <v>-0.3315789473684211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399</v>
      </c>
      <c r="U35" s="173">
        <v>617</v>
      </c>
      <c r="V35" s="114">
        <v>-0.353322528363047</v>
      </c>
      <c r="W35" s="133">
        <v>0.053342245989304815</v>
      </c>
      <c r="X35" s="133">
        <v>0.06757940854326397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478</v>
      </c>
      <c r="U36" s="208">
        <v>585</v>
      </c>
      <c r="V36" s="198">
        <v>-0.18290598290598292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312</v>
      </c>
      <c r="U37" s="210">
        <v>247</v>
      </c>
      <c r="V37" s="202">
        <v>0.26315789473684204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33</v>
      </c>
      <c r="T38" s="209">
        <v>228</v>
      </c>
      <c r="U38" s="210">
        <v>276</v>
      </c>
      <c r="V38" s="202">
        <v>-0.17391304347826086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149</v>
      </c>
      <c r="T39" s="110">
        <v>730</v>
      </c>
      <c r="U39" s="110">
        <v>801</v>
      </c>
      <c r="V39" s="203">
        <v>-0.08863920099875156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1748</v>
      </c>
      <c r="U40" s="173">
        <v>1909</v>
      </c>
      <c r="V40" s="114">
        <v>-0.08433734939759041</v>
      </c>
      <c r="W40" s="133">
        <v>0.23368983957219253</v>
      </c>
      <c r="X40" s="133">
        <v>0.20909090909090908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93</v>
      </c>
      <c r="T41" s="205">
        <v>41</v>
      </c>
      <c r="U41" s="144">
        <v>27</v>
      </c>
      <c r="V41" s="198">
        <v>0.5185185185185186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30</v>
      </c>
      <c r="U42" s="145">
        <v>52</v>
      </c>
      <c r="V42" s="202">
        <v>-0.42307692307692313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94</v>
      </c>
      <c r="T43" s="206">
        <v>26</v>
      </c>
      <c r="U43" s="145">
        <v>31</v>
      </c>
      <c r="V43" s="202">
        <v>-0.16129032258064513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149</v>
      </c>
      <c r="T44" s="110">
        <v>33</v>
      </c>
      <c r="U44" s="110">
        <v>70</v>
      </c>
      <c r="V44" s="203">
        <v>-0.5285714285714286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130</v>
      </c>
      <c r="U45" s="173">
        <v>180</v>
      </c>
      <c r="V45" s="114">
        <v>-0.2777777777777778</v>
      </c>
      <c r="W45" s="133">
        <v>0.017379679144385027</v>
      </c>
      <c r="X45" s="133">
        <v>0.019715224534501644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108</v>
      </c>
      <c r="U46" s="173">
        <v>171</v>
      </c>
      <c r="V46" s="114">
        <v>-0.368421052631579</v>
      </c>
      <c r="W46" s="133">
        <v>0.014438502673796792</v>
      </c>
      <c r="X46" s="133">
        <v>0.01872946330777656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9" t="s">
        <v>64</v>
      </c>
      <c r="S47" s="260"/>
      <c r="T47" s="173">
        <v>7480</v>
      </c>
      <c r="U47" s="173">
        <v>9130</v>
      </c>
      <c r="V47" s="114">
        <v>-0.1807228915662651</v>
      </c>
      <c r="W47" s="174">
        <v>1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 N32">
    <cfRule type="cellIs" priority="8" dxfId="0" operator="lessThan" stopIfTrue="1">
      <formula>0</formula>
    </cfRule>
  </conditionalFormatting>
  <conditionalFormatting sqref="N31">
    <cfRule type="cellIs" priority="7" dxfId="0" operator="lessThan" stopIfTrue="1">
      <formula>0</formula>
    </cfRule>
  </conditionalFormatting>
  <conditionalFormatting sqref="N33">
    <cfRule type="cellIs" priority="6" dxfId="0" operator="lessThan" stopIfTrue="1">
      <formula>0</formula>
    </cfRule>
  </conditionalFormatting>
  <conditionalFormatting sqref="V6:V46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tabSelected="1" zoomScalePageLayoutView="0" workbookViewId="0" topLeftCell="A1">
      <selection activeCell="J13" sqref="J13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123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/>
      <c r="H9" s="9"/>
      <c r="I9" s="9"/>
      <c r="J9" s="9"/>
      <c r="K9" s="9"/>
      <c r="L9" s="9"/>
      <c r="M9" s="9"/>
      <c r="N9" s="9">
        <v>5083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152"/>
      <c r="H10" s="152"/>
      <c r="I10" s="152"/>
      <c r="J10" s="152"/>
      <c r="K10" s="152"/>
      <c r="L10" s="152"/>
      <c r="M10" s="152"/>
      <c r="N10" s="152">
        <v>-0.1807228915662651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4" t="s">
        <v>6</v>
      </c>
      <c r="B12" s="226" t="str">
        <f>'R_MC NEW 2020vs2019'!B12:C12</f>
        <v>MAY</v>
      </c>
      <c r="C12" s="227"/>
      <c r="D12" s="228" t="s">
        <v>34</v>
      </c>
      <c r="E12" s="230" t="s">
        <v>23</v>
      </c>
      <c r="F12" s="231"/>
      <c r="G12" s="228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'R_MC NEW 2020vs2019'!B13</f>
        <v>2020</v>
      </c>
      <c r="C13" s="45">
        <f>'R_MC NEW 2020vs2019'!C13</f>
        <v>2019</v>
      </c>
      <c r="D13" s="229"/>
      <c r="E13" s="45">
        <f>'R_MC NEW 2020vs2019'!E13</f>
        <v>2020</v>
      </c>
      <c r="F13" s="45">
        <f>'R_MC NEW 2020vs2019'!F13</f>
        <v>2019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1953</v>
      </c>
      <c r="C14" s="166">
        <v>2381</v>
      </c>
      <c r="D14" s="167">
        <v>-0.1797564048719026</v>
      </c>
      <c r="E14" s="166">
        <v>5083</v>
      </c>
      <c r="F14" s="168">
        <v>7984</v>
      </c>
      <c r="G14" s="167">
        <v>-0.36335170340681366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6"/>
      <c r="C1" s="266"/>
      <c r="D1" s="266"/>
      <c r="E1" s="266"/>
      <c r="F1" s="266"/>
      <c r="G1" s="266"/>
      <c r="H1" s="266"/>
      <c r="I1" s="70"/>
      <c r="J1" s="70"/>
      <c r="K1" s="70"/>
      <c r="L1" s="70"/>
    </row>
    <row r="2" spans="2:12" ht="14.25">
      <c r="B2" s="253" t="s">
        <v>124</v>
      </c>
      <c r="C2" s="253"/>
      <c r="D2" s="253"/>
      <c r="E2" s="253"/>
      <c r="F2" s="253"/>
      <c r="G2" s="253"/>
      <c r="H2" s="253"/>
      <c r="I2" s="267"/>
      <c r="J2" s="267"/>
      <c r="K2" s="267"/>
      <c r="L2" s="267"/>
    </row>
    <row r="3" spans="2:16" ht="24" customHeight="1">
      <c r="B3" s="244" t="s">
        <v>56</v>
      </c>
      <c r="C3" s="247" t="s">
        <v>57</v>
      </c>
      <c r="D3" s="255" t="str">
        <f>'R_MC 2020 rankings'!D3:H3</f>
        <v>January - May</v>
      </c>
      <c r="E3" s="256"/>
      <c r="F3" s="256"/>
      <c r="G3" s="256"/>
      <c r="H3" s="257"/>
      <c r="I3" s="72"/>
      <c r="J3" s="73"/>
      <c r="K3" s="73"/>
      <c r="L3" s="74"/>
      <c r="M3" s="75"/>
      <c r="N3" s="75"/>
      <c r="O3" s="75"/>
      <c r="P3" s="75"/>
    </row>
    <row r="4" spans="2:16" ht="12.75">
      <c r="B4" s="246"/>
      <c r="C4" s="254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1557</v>
      </c>
      <c r="E5" s="178">
        <v>0.30631516820775134</v>
      </c>
      <c r="F5" s="177">
        <v>2474</v>
      </c>
      <c r="G5" s="179">
        <v>0.3098697394789579</v>
      </c>
      <c r="H5" s="169">
        <v>-0.37065481002425227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810</v>
      </c>
      <c r="E6" s="183">
        <v>0.1593547117843793</v>
      </c>
      <c r="F6" s="182">
        <v>1047</v>
      </c>
      <c r="G6" s="184">
        <v>0.1311372745490982</v>
      </c>
      <c r="H6" s="170">
        <v>-0.22636103151862463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77</v>
      </c>
      <c r="D7" s="182">
        <v>407</v>
      </c>
      <c r="E7" s="183">
        <v>0.08007082431634861</v>
      </c>
      <c r="F7" s="182">
        <v>479</v>
      </c>
      <c r="G7" s="184">
        <v>0.05999498997995992</v>
      </c>
      <c r="H7" s="170">
        <v>-0.1503131524008351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146</v>
      </c>
      <c r="D8" s="182">
        <v>348</v>
      </c>
      <c r="E8" s="183">
        <v>0.06846350580365926</v>
      </c>
      <c r="F8" s="182">
        <v>867</v>
      </c>
      <c r="G8" s="184">
        <v>0.10859218436873748</v>
      </c>
      <c r="H8" s="170">
        <v>-0.5986159169550174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5">
        <v>5</v>
      </c>
      <c r="C9" s="186" t="s">
        <v>30</v>
      </c>
      <c r="D9" s="187">
        <v>309</v>
      </c>
      <c r="E9" s="188">
        <v>0.060790871532559514</v>
      </c>
      <c r="F9" s="187">
        <v>438</v>
      </c>
      <c r="G9" s="189">
        <v>0.054859719438877755</v>
      </c>
      <c r="H9" s="190">
        <v>-0.29452054794520544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5">
        <v>6</v>
      </c>
      <c r="C10" s="176" t="s">
        <v>82</v>
      </c>
      <c r="D10" s="177">
        <v>183</v>
      </c>
      <c r="E10" s="178">
        <v>0.036002360810544955</v>
      </c>
      <c r="F10" s="177">
        <v>367</v>
      </c>
      <c r="G10" s="179">
        <v>0.04596693386773547</v>
      </c>
      <c r="H10" s="169">
        <v>-0.5013623978201636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95</v>
      </c>
      <c r="D11" s="182">
        <v>139</v>
      </c>
      <c r="E11" s="183">
        <v>0.027346055479047806</v>
      </c>
      <c r="F11" s="182">
        <v>171</v>
      </c>
      <c r="G11" s="184">
        <v>0.021417835671342686</v>
      </c>
      <c r="H11" s="170">
        <v>-0.1871345029239766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137</v>
      </c>
      <c r="D12" s="182">
        <v>129</v>
      </c>
      <c r="E12" s="183">
        <v>0.025378713358253</v>
      </c>
      <c r="F12" s="182">
        <v>60</v>
      </c>
      <c r="G12" s="184">
        <v>0.00751503006012024</v>
      </c>
      <c r="H12" s="170">
        <v>1.15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151</v>
      </c>
      <c r="D13" s="182">
        <v>123</v>
      </c>
      <c r="E13" s="183">
        <v>0.024198308085776117</v>
      </c>
      <c r="F13" s="182">
        <v>463</v>
      </c>
      <c r="G13" s="184">
        <v>0.05799098196392786</v>
      </c>
      <c r="H13" s="170">
        <v>-0.734341252699784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145</v>
      </c>
      <c r="D14" s="187">
        <v>120</v>
      </c>
      <c r="E14" s="188">
        <v>0.023608105449537675</v>
      </c>
      <c r="F14" s="187">
        <v>17</v>
      </c>
      <c r="G14" s="189">
        <v>0.002129258517034068</v>
      </c>
      <c r="H14" s="190">
        <v>6.0588235294117645</v>
      </c>
      <c r="I14" s="75"/>
      <c r="J14" s="78"/>
      <c r="K14" s="78"/>
      <c r="L14" s="78"/>
      <c r="N14" s="75"/>
      <c r="O14" s="75"/>
      <c r="P14" s="75"/>
    </row>
    <row r="15" spans="2:16" ht="12.75">
      <c r="B15" s="264" t="s">
        <v>65</v>
      </c>
      <c r="C15" s="265"/>
      <c r="D15" s="214">
        <v>4125</v>
      </c>
      <c r="E15" s="117">
        <v>0.8115286248278575</v>
      </c>
      <c r="F15" s="118">
        <v>6383</v>
      </c>
      <c r="G15" s="117">
        <v>0.7994739478957915</v>
      </c>
      <c r="H15" s="119">
        <v>-0.35375215415948613</v>
      </c>
      <c r="I15" s="76"/>
      <c r="J15" s="76"/>
      <c r="K15" s="76"/>
      <c r="N15" s="75"/>
      <c r="O15" s="75"/>
      <c r="P15" s="75"/>
    </row>
    <row r="16" spans="2:11" ht="12.75" customHeight="1">
      <c r="B16" s="261" t="s">
        <v>66</v>
      </c>
      <c r="C16" s="261"/>
      <c r="D16" s="118">
        <v>958</v>
      </c>
      <c r="E16" s="117">
        <v>0.18847137517214244</v>
      </c>
      <c r="F16" s="118">
        <v>1601</v>
      </c>
      <c r="G16" s="117">
        <v>0.20052605210420843</v>
      </c>
      <c r="H16" s="119">
        <v>-0.40162398500936913</v>
      </c>
      <c r="I16" s="76"/>
      <c r="J16" s="76"/>
      <c r="K16" s="76"/>
    </row>
    <row r="17" spans="2:11" ht="12.75">
      <c r="B17" s="262" t="s">
        <v>64</v>
      </c>
      <c r="C17" s="262"/>
      <c r="D17" s="158">
        <v>5083</v>
      </c>
      <c r="E17" s="171">
        <v>0.9999999999999988</v>
      </c>
      <c r="F17" s="158">
        <v>7984</v>
      </c>
      <c r="G17" s="172">
        <v>0.9999999999999994</v>
      </c>
      <c r="H17" s="157">
        <v>-0.36335170340681366</v>
      </c>
      <c r="I17" s="76"/>
      <c r="J17" s="76"/>
      <c r="K17" s="76"/>
    </row>
    <row r="18" spans="2:11" ht="12.75">
      <c r="B18" s="263" t="s">
        <v>80</v>
      </c>
      <c r="C18" s="263"/>
      <c r="D18" s="263"/>
      <c r="E18" s="263"/>
      <c r="F18" s="263"/>
      <c r="G18" s="263"/>
      <c r="H18" s="263"/>
      <c r="I18" s="76"/>
      <c r="J18" s="76"/>
      <c r="K18" s="76"/>
    </row>
    <row r="19" spans="2:11" ht="12.75">
      <c r="B19" s="258" t="s">
        <v>43</v>
      </c>
      <c r="C19" s="258"/>
      <c r="D19" s="258"/>
      <c r="E19" s="258"/>
      <c r="F19" s="258"/>
      <c r="G19" s="258"/>
      <c r="H19" s="258"/>
      <c r="I19" s="76"/>
      <c r="J19" s="76"/>
      <c r="K19" s="76"/>
    </row>
    <row r="20" spans="2:11" ht="12.75">
      <c r="B20" s="258"/>
      <c r="C20" s="258"/>
      <c r="D20" s="258"/>
      <c r="E20" s="258"/>
      <c r="F20" s="258"/>
      <c r="G20" s="258"/>
      <c r="H20" s="258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125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127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/>
      <c r="H3" s="3"/>
      <c r="I3" s="3"/>
      <c r="J3" s="3"/>
      <c r="K3" s="3"/>
      <c r="L3" s="3"/>
      <c r="M3" s="3"/>
      <c r="N3" s="3">
        <v>24585</v>
      </c>
      <c r="O3" s="97">
        <v>0.8906317924938415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/>
      <c r="H4" s="3"/>
      <c r="I4" s="3"/>
      <c r="J4" s="3"/>
      <c r="K4" s="3"/>
      <c r="L4" s="3"/>
      <c r="M4" s="3"/>
      <c r="N4" s="3">
        <v>3019</v>
      </c>
      <c r="O4" s="97">
        <v>0.10936820750615853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114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/>
      <c r="H5" s="9"/>
      <c r="I5" s="9"/>
      <c r="J5" s="9"/>
      <c r="K5" s="9"/>
      <c r="L5" s="9"/>
      <c r="M5" s="9"/>
      <c r="N5" s="9">
        <v>27604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115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/>
      <c r="H6" s="211"/>
      <c r="I6" s="211"/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126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/>
      <c r="H7" s="212"/>
      <c r="I7" s="212"/>
      <c r="J7" s="212"/>
      <c r="K7" s="212"/>
      <c r="L7" s="212"/>
      <c r="M7" s="212"/>
      <c r="N7" s="212">
        <v>-0.21409862202482632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4" t="s">
        <v>6</v>
      </c>
      <c r="B9" s="226" t="str">
        <f>'R_MP NEW 2020vs2019'!B12:C12</f>
        <v>MAY</v>
      </c>
      <c r="C9" s="227"/>
      <c r="D9" s="228" t="s">
        <v>34</v>
      </c>
      <c r="E9" s="230" t="s">
        <v>23</v>
      </c>
      <c r="F9" s="231"/>
      <c r="G9" s="228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'R_MP NEW 2020vs2019'!B13</f>
        <v>2020</v>
      </c>
      <c r="C10" s="45">
        <f>'R_MP NEW 2020vs2019'!C13</f>
        <v>2019</v>
      </c>
      <c r="D10" s="229"/>
      <c r="E10" s="45">
        <f>'R_MP NEW 2020vs2019'!E13</f>
        <v>2020</v>
      </c>
      <c r="F10" s="45">
        <f>'R_MP NEW 2020vs2019'!F13</f>
        <v>2019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8171</v>
      </c>
      <c r="C11" s="191">
        <v>7608</v>
      </c>
      <c r="D11" s="192">
        <v>0.07400105152471093</v>
      </c>
      <c r="E11" s="191">
        <v>24585</v>
      </c>
      <c r="F11" s="193">
        <v>31386</v>
      </c>
      <c r="G11" s="192">
        <v>-0.2166889696042822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1065</v>
      </c>
      <c r="C12" s="191">
        <v>1059</v>
      </c>
      <c r="D12" s="192">
        <v>0.0056657223796034994</v>
      </c>
      <c r="E12" s="191">
        <v>3019</v>
      </c>
      <c r="F12" s="193">
        <v>3738</v>
      </c>
      <c r="G12" s="192">
        <v>-0.19234884965222043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9236</v>
      </c>
      <c r="C13" s="191">
        <v>8667</v>
      </c>
      <c r="D13" s="192">
        <v>0.06565132110303451</v>
      </c>
      <c r="E13" s="191">
        <v>27604</v>
      </c>
      <c r="F13" s="191">
        <v>35124</v>
      </c>
      <c r="G13" s="192">
        <v>-0.21409862202482632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2" t="s">
        <v>128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12"/>
    </row>
    <row r="3" spans="1:15" ht="21" customHeight="1">
      <c r="A3" s="277" t="s">
        <v>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129</v>
      </c>
      <c r="B9" s="268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70"/>
      <c r="O9" s="14"/>
      <c r="R9" s="33"/>
    </row>
    <row r="10" spans="1:18" ht="12.75">
      <c r="A10" s="136" t="s">
        <v>130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/>
      <c r="H10" s="65"/>
      <c r="I10" s="65"/>
      <c r="J10" s="65"/>
      <c r="K10" s="65"/>
      <c r="L10" s="65"/>
      <c r="M10" s="65"/>
      <c r="N10" s="65">
        <v>7480</v>
      </c>
      <c r="O10" s="14"/>
      <c r="R10" s="33"/>
    </row>
    <row r="11" spans="1:18" s="17" customFormat="1" ht="12.75">
      <c r="A11" s="64" t="s">
        <v>131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/>
      <c r="H11" s="136"/>
      <c r="I11" s="136"/>
      <c r="J11" s="136"/>
      <c r="K11" s="136"/>
      <c r="L11" s="136"/>
      <c r="M11" s="136"/>
      <c r="N11" s="136">
        <v>24585</v>
      </c>
      <c r="O11" s="16"/>
      <c r="R11" s="33"/>
    </row>
    <row r="12" spans="1:18" s="5" customFormat="1" ht="12.75">
      <c r="A12" s="40" t="s">
        <v>132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/>
      <c r="H12" s="41"/>
      <c r="I12" s="41"/>
      <c r="J12" s="41"/>
      <c r="K12" s="41"/>
      <c r="L12" s="41"/>
      <c r="M12" s="41"/>
      <c r="N12" s="41">
        <v>32065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/>
      <c r="H13" s="154"/>
      <c r="I13" s="154"/>
      <c r="J13" s="154"/>
      <c r="K13" s="154"/>
      <c r="L13" s="154"/>
      <c r="M13" s="154"/>
      <c r="N13" s="154">
        <v>-0.208584263007207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/>
      <c r="H14" s="154"/>
      <c r="I14" s="154"/>
      <c r="J14" s="154"/>
      <c r="K14" s="154"/>
      <c r="L14" s="154"/>
      <c r="M14" s="154"/>
      <c r="N14" s="154">
        <v>-0.1807228915662651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/>
      <c r="H15" s="154"/>
      <c r="I15" s="154"/>
      <c r="J15" s="154"/>
      <c r="K15" s="154"/>
      <c r="L15" s="154"/>
      <c r="M15" s="154"/>
      <c r="N15" s="154">
        <v>-0.2166889696042822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/>
      <c r="H16" s="154"/>
      <c r="I16" s="154"/>
      <c r="J16" s="154"/>
      <c r="K16" s="154"/>
      <c r="L16" s="154"/>
      <c r="M16" s="154"/>
      <c r="N16" s="154">
        <v>0.2332761578044597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7" t="s">
        <v>3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129</v>
      </c>
      <c r="B24" s="268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70"/>
      <c r="O24" s="14"/>
      <c r="R24" s="33"/>
    </row>
    <row r="25" spans="1:18" ht="12.75">
      <c r="A25" s="136" t="s">
        <v>133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/>
      <c r="H25" s="65"/>
      <c r="I25" s="65"/>
      <c r="J25" s="65"/>
      <c r="K25" s="65"/>
      <c r="L25" s="65"/>
      <c r="M25" s="65"/>
      <c r="N25" s="65">
        <v>5083</v>
      </c>
      <c r="O25" s="14"/>
      <c r="R25" s="33"/>
    </row>
    <row r="26" spans="1:18" s="17" customFormat="1" ht="12.75">
      <c r="A26" s="64" t="s">
        <v>134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/>
      <c r="H26" s="136"/>
      <c r="I26" s="136"/>
      <c r="J26" s="136"/>
      <c r="K26" s="136"/>
      <c r="L26" s="136"/>
      <c r="M26" s="136"/>
      <c r="N26" s="136">
        <v>3019</v>
      </c>
      <c r="O26" s="16"/>
      <c r="R26" s="33"/>
    </row>
    <row r="27" spans="1:15" s="5" customFormat="1" ht="12.75">
      <c r="A27" s="40" t="s">
        <v>135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/>
      <c r="H27" s="41"/>
      <c r="I27" s="41"/>
      <c r="J27" s="41"/>
      <c r="K27" s="41"/>
      <c r="L27" s="41"/>
      <c r="M27" s="41"/>
      <c r="N27" s="41">
        <v>8102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/>
      <c r="H28" s="154"/>
      <c r="I28" s="154"/>
      <c r="J28" s="154"/>
      <c r="K28" s="154"/>
      <c r="L28" s="154"/>
      <c r="M28" s="154"/>
      <c r="N28" s="154">
        <v>-0.3088210203037024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/>
      <c r="H29" s="154"/>
      <c r="I29" s="154"/>
      <c r="J29" s="154"/>
      <c r="K29" s="154"/>
      <c r="L29" s="154"/>
      <c r="M29" s="154"/>
      <c r="N29" s="154">
        <v>-0.36335170340681366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/>
      <c r="H30" s="154"/>
      <c r="I30" s="154"/>
      <c r="J30" s="154"/>
      <c r="K30" s="154"/>
      <c r="L30" s="154"/>
      <c r="M30" s="154"/>
      <c r="N30" s="154">
        <v>-0.19234884965222043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/>
      <c r="H31" s="154"/>
      <c r="I31" s="154"/>
      <c r="J31" s="154"/>
      <c r="K31" s="154"/>
      <c r="L31" s="154"/>
      <c r="M31" s="154"/>
      <c r="N31" s="154">
        <v>0.6273759565539373</v>
      </c>
    </row>
    <row r="34" spans="1:7" ht="30.75" customHeight="1">
      <c r="A34" s="234" t="s">
        <v>4</v>
      </c>
      <c r="B34" s="278" t="str">
        <f>'R_PTW USED 2020vs2019'!B9:C9</f>
        <v>MAY</v>
      </c>
      <c r="C34" s="279"/>
      <c r="D34" s="280" t="s">
        <v>34</v>
      </c>
      <c r="E34" s="282" t="s">
        <v>23</v>
      </c>
      <c r="F34" s="283"/>
      <c r="G34" s="280" t="s">
        <v>34</v>
      </c>
    </row>
    <row r="35" spans="1:7" ht="15.75" customHeight="1">
      <c r="A35" s="235"/>
      <c r="B35" s="45">
        <v>2020</v>
      </c>
      <c r="C35" s="45">
        <v>2019</v>
      </c>
      <c r="D35" s="281"/>
      <c r="E35" s="45">
        <v>2020</v>
      </c>
      <c r="F35" s="45">
        <v>2019</v>
      </c>
      <c r="G35" s="281"/>
    </row>
    <row r="36" spans="1:7" ht="15.75" customHeight="1">
      <c r="A36" s="67" t="s">
        <v>40</v>
      </c>
      <c r="B36" s="196">
        <v>2729</v>
      </c>
      <c r="C36" s="196">
        <v>2483</v>
      </c>
      <c r="D36" s="192">
        <v>0.0990737011679419</v>
      </c>
      <c r="E36" s="196">
        <v>7480</v>
      </c>
      <c r="F36" s="196">
        <v>9130</v>
      </c>
      <c r="G36" s="192">
        <v>-0.1807228915662651</v>
      </c>
    </row>
    <row r="37" spans="1:7" ht="15.75" customHeight="1">
      <c r="A37" s="67" t="s">
        <v>41</v>
      </c>
      <c r="B37" s="196">
        <v>8171</v>
      </c>
      <c r="C37" s="196">
        <v>7608</v>
      </c>
      <c r="D37" s="192">
        <v>0.07400105152471093</v>
      </c>
      <c r="E37" s="196">
        <v>24585</v>
      </c>
      <c r="F37" s="196">
        <v>31386</v>
      </c>
      <c r="G37" s="192">
        <v>-0.2166889696042822</v>
      </c>
    </row>
    <row r="38" spans="1:7" ht="15.75" customHeight="1">
      <c r="A38" s="95" t="s">
        <v>5</v>
      </c>
      <c r="B38" s="196">
        <v>10900</v>
      </c>
      <c r="C38" s="196">
        <v>10091</v>
      </c>
      <c r="D38" s="192">
        <v>0.08017044891487468</v>
      </c>
      <c r="E38" s="196">
        <v>32065</v>
      </c>
      <c r="F38" s="196">
        <v>40516</v>
      </c>
      <c r="G38" s="192">
        <v>-0.208584263007207</v>
      </c>
    </row>
    <row r="39" ht="15.75" customHeight="1"/>
    <row r="40" ht="15.75" customHeight="1"/>
    <row r="41" spans="1:7" ht="32.25" customHeight="1">
      <c r="A41" s="234" t="s">
        <v>3</v>
      </c>
      <c r="B41" s="278" t="str">
        <f>B34</f>
        <v>MAY</v>
      </c>
      <c r="C41" s="279"/>
      <c r="D41" s="280" t="s">
        <v>34</v>
      </c>
      <c r="E41" s="282" t="s">
        <v>23</v>
      </c>
      <c r="F41" s="283"/>
      <c r="G41" s="280" t="s">
        <v>34</v>
      </c>
    </row>
    <row r="42" spans="1:7" ht="15.75" customHeight="1">
      <c r="A42" s="235"/>
      <c r="B42" s="45">
        <v>2020</v>
      </c>
      <c r="C42" s="45">
        <v>2019</v>
      </c>
      <c r="D42" s="281"/>
      <c r="E42" s="45">
        <v>2020</v>
      </c>
      <c r="F42" s="45">
        <v>2019</v>
      </c>
      <c r="G42" s="281"/>
    </row>
    <row r="43" spans="1:7" ht="15.75" customHeight="1">
      <c r="A43" s="67" t="s">
        <v>40</v>
      </c>
      <c r="B43" s="196">
        <v>1953</v>
      </c>
      <c r="C43" s="196">
        <v>2381</v>
      </c>
      <c r="D43" s="192">
        <v>-0.1797564048719026</v>
      </c>
      <c r="E43" s="196">
        <v>5083</v>
      </c>
      <c r="F43" s="196">
        <v>7984</v>
      </c>
      <c r="G43" s="192">
        <v>-0.36335170340681366</v>
      </c>
    </row>
    <row r="44" spans="1:7" ht="15.75" customHeight="1">
      <c r="A44" s="67" t="s">
        <v>41</v>
      </c>
      <c r="B44" s="196">
        <v>1065</v>
      </c>
      <c r="C44" s="196">
        <v>1059</v>
      </c>
      <c r="D44" s="192">
        <v>0.0056657223796034994</v>
      </c>
      <c r="E44" s="196">
        <v>3019</v>
      </c>
      <c r="F44" s="196">
        <v>3738</v>
      </c>
      <c r="G44" s="192">
        <v>-0.19234884965222043</v>
      </c>
    </row>
    <row r="45" spans="1:7" ht="15.75" customHeight="1">
      <c r="A45" s="95" t="s">
        <v>5</v>
      </c>
      <c r="B45" s="196">
        <v>3018</v>
      </c>
      <c r="C45" s="196">
        <v>3440</v>
      </c>
      <c r="D45" s="192">
        <v>-0.12267441860465111</v>
      </c>
      <c r="E45" s="196">
        <v>8102</v>
      </c>
      <c r="F45" s="196">
        <v>11722</v>
      </c>
      <c r="G45" s="192">
        <v>-0.3088210203037024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1" t="s">
        <v>44</v>
      </c>
      <c r="B52" s="271"/>
      <c r="C52" s="271"/>
      <c r="D52" s="271"/>
      <c r="E52" s="271"/>
      <c r="F52" s="271"/>
      <c r="G52" s="271"/>
      <c r="H52" s="271"/>
      <c r="I52" s="271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AnnaB</cp:lastModifiedBy>
  <cp:lastPrinted>2014-07-09T14:44:20Z</cp:lastPrinted>
  <dcterms:created xsi:type="dcterms:W3CDTF">2008-02-15T15:03:22Z</dcterms:created>
  <dcterms:modified xsi:type="dcterms:W3CDTF">2020-06-12T11:20:57Z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